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20" windowHeight="6645" activeTab="0"/>
  </bookViews>
  <sheets>
    <sheet name="Rebalan sa 2019." sheetId="1" r:id="rId1"/>
  </sheets>
  <definedNames/>
  <calcPr fullCalcOnLoad="1"/>
</workbook>
</file>

<file path=xl/sharedStrings.xml><?xml version="1.0" encoding="utf-8"?>
<sst xmlns="http://schemas.openxmlformats.org/spreadsheetml/2006/main" count="184" uniqueCount="135">
  <si>
    <t>Naziv</t>
  </si>
  <si>
    <t>Plaće (bruto)</t>
  </si>
  <si>
    <t xml:space="preserve">Ostali rashodi za zaposlene </t>
  </si>
  <si>
    <t>Naknade troškova zaposlenima</t>
  </si>
  <si>
    <t>Rashodi za materijal i energiju</t>
  </si>
  <si>
    <t>Rashodi za usluge</t>
  </si>
  <si>
    <t>Ostali nespomenuti rashodi posl.</t>
  </si>
  <si>
    <t>Ostali financijski rashodi</t>
  </si>
  <si>
    <t xml:space="preserve">Postrojenja i oprema </t>
  </si>
  <si>
    <t xml:space="preserve">Oprema </t>
  </si>
  <si>
    <t xml:space="preserve">RASHODI POSLOVANJA </t>
  </si>
  <si>
    <t xml:space="preserve">PRIHODI POSLOVANJA </t>
  </si>
  <si>
    <t xml:space="preserve">Rashodi za materijal i energiju </t>
  </si>
  <si>
    <t>BBŽ</t>
  </si>
  <si>
    <t xml:space="preserve">Doprinosi na plaće </t>
  </si>
  <si>
    <t xml:space="preserve">UKUPNO: </t>
  </si>
  <si>
    <t>UKUPNO:</t>
  </si>
  <si>
    <t>BBŽ - decentralizirane funkcije</t>
  </si>
  <si>
    <t>Prihodi od prodaje proiz. i roba</t>
  </si>
  <si>
    <t xml:space="preserve">SREDNJE ŠKOLE BARTOLA KAŠIĆA GRUBIŠNO POLJE  </t>
  </si>
  <si>
    <t xml:space="preserve">Članak 1. </t>
  </si>
  <si>
    <t>primitaka i  rashoda i izdataka kako slijedi:</t>
  </si>
  <si>
    <t xml:space="preserve">1. </t>
  </si>
  <si>
    <t>Prihodi poslovanja</t>
  </si>
  <si>
    <t>2.</t>
  </si>
  <si>
    <t>Ukupni prihodi</t>
  </si>
  <si>
    <t>3.</t>
  </si>
  <si>
    <t>Rashodi poslovanja</t>
  </si>
  <si>
    <t xml:space="preserve">4. </t>
  </si>
  <si>
    <t xml:space="preserve">5. </t>
  </si>
  <si>
    <t>Ukupni rashodi</t>
  </si>
  <si>
    <t>6.</t>
  </si>
  <si>
    <t xml:space="preserve">Razlika ( 2 - 5 ) </t>
  </si>
  <si>
    <t>Članak 2.</t>
  </si>
  <si>
    <t xml:space="preserve">Prihodi i primici po skupinama i podskupinama računa utvrđuju se u računu prihoda i rashoda Financijskog plana  </t>
  </si>
  <si>
    <t>Oznaka</t>
  </si>
  <si>
    <t xml:space="preserve">Plan </t>
  </si>
  <si>
    <t xml:space="preserve">SVEUKUPNO RASHODI I IZDACI </t>
  </si>
  <si>
    <t xml:space="preserve">prema zakonskom standardu </t>
  </si>
  <si>
    <t>Izvori financiranja:</t>
  </si>
  <si>
    <t>Aktivnost: A1010001</t>
  </si>
  <si>
    <t>BRUTO PLAĆE I NAKNADE</t>
  </si>
  <si>
    <t xml:space="preserve">Funkc.klasifikacija: 092 </t>
  </si>
  <si>
    <t xml:space="preserve">Srednjoškolsko obrazovanje </t>
  </si>
  <si>
    <t>311</t>
  </si>
  <si>
    <t>312</t>
  </si>
  <si>
    <t>313</t>
  </si>
  <si>
    <t xml:space="preserve">Plaće </t>
  </si>
  <si>
    <t>REDOVNO POSLOVANJE-OPĆI POSLOVI ŠKOLE</t>
  </si>
  <si>
    <t xml:space="preserve">Izvori financiranja: </t>
  </si>
  <si>
    <t xml:space="preserve">Naknade troškova zaposlenima </t>
  </si>
  <si>
    <t>Ostali nespomenuti rashodi</t>
  </si>
  <si>
    <t xml:space="preserve">Program: 1010 </t>
  </si>
  <si>
    <t xml:space="preserve">UZ KOCKAVICA </t>
  </si>
  <si>
    <t>Nabava opreme za UZ</t>
  </si>
  <si>
    <t>Izvannastavne aktivnosti</t>
  </si>
  <si>
    <t>Ostali nespomenuti izdaci</t>
  </si>
  <si>
    <t>Aktivnost: A1020004</t>
  </si>
  <si>
    <t>Aktivnost: A1020005</t>
  </si>
  <si>
    <t>329</t>
  </si>
  <si>
    <t>Vlastiti prihodi</t>
  </si>
  <si>
    <t xml:space="preserve">Najam poslovnog prostora </t>
  </si>
  <si>
    <t>Vlastiti i ostali prihodi</t>
  </si>
  <si>
    <t xml:space="preserve">Najam stanova </t>
  </si>
  <si>
    <t>Projekt:K10200002</t>
  </si>
  <si>
    <t>Vlastiti prihodi - UZ Kockavica</t>
  </si>
  <si>
    <t xml:space="preserve">Pomoći - Grad Grubišno Polje  </t>
  </si>
  <si>
    <t xml:space="preserve">Vlastiti prihodi -Najam poslovnog prostora </t>
  </si>
  <si>
    <t xml:space="preserve">Vlastiti prihodi - Najam stanova </t>
  </si>
  <si>
    <t xml:space="preserve">Vlastiti prihodi - UZ KOCKAVICA i pomoći </t>
  </si>
  <si>
    <t>Aktivnost: A1020002</t>
  </si>
  <si>
    <t xml:space="preserve">Nabava dugotrajne imovine </t>
  </si>
  <si>
    <t>PROGRAM:Srednjoškolskog obrazovanja</t>
  </si>
  <si>
    <t>Ostale izvannastavne aktivnosti</t>
  </si>
  <si>
    <t>Rebalans</t>
  </si>
  <si>
    <t>Naknada za nezapošlj.invalida</t>
  </si>
  <si>
    <t>BBŽ - rebalans</t>
  </si>
  <si>
    <t>Vl.i ostali prihodi- rebalans</t>
  </si>
  <si>
    <t xml:space="preserve">Tekuće pomoći iz proračuna koji im nije nadležan </t>
  </si>
  <si>
    <t>Prih.od fin.imovine</t>
  </si>
  <si>
    <t>Ostali rashodi za zaposlene</t>
  </si>
  <si>
    <t>7.</t>
  </si>
  <si>
    <t>Raspol.sr.iz prethodnih godina</t>
  </si>
  <si>
    <t>8.</t>
  </si>
  <si>
    <t xml:space="preserve">Razlika ( 6 - 7 ) </t>
  </si>
  <si>
    <t xml:space="preserve"> IZMJENE I DOPUNE FINANCIJSKOG PLANA</t>
  </si>
  <si>
    <t>Temeljem čl. 118. Zakona o odgoju i obrazovanju u osnovnoj i srednjoj školi i čl. 27. Statuta Srednje</t>
  </si>
  <si>
    <t>Predsjednica Školskog odbora:</t>
  </si>
  <si>
    <t xml:space="preserve">Povećanje/          smanjenje </t>
  </si>
  <si>
    <t xml:space="preserve">Ovaj Plan stupa na snagu danom donošenja. </t>
  </si>
  <si>
    <t>BBŽ - nefinancijska imovina</t>
  </si>
  <si>
    <t xml:space="preserve"> </t>
  </si>
  <si>
    <t>KLASA:</t>
  </si>
  <si>
    <t>URBROJ:</t>
  </si>
  <si>
    <t>Članak 4.</t>
  </si>
  <si>
    <t>Članak 3.</t>
  </si>
  <si>
    <t>Pomoći- Proračun MZOŠ</t>
  </si>
  <si>
    <t>Prihodi za posebne namjene,pomoći, vl.prihodi, opći prihodi i primici</t>
  </si>
  <si>
    <t>Oprema</t>
  </si>
  <si>
    <t>Rashodi za  nefin.imovinu</t>
  </si>
  <si>
    <t>Višak prihoda</t>
  </si>
  <si>
    <t>Ostali prihodi</t>
  </si>
  <si>
    <t>ekonomskoj klasifikaciji i izvorima financiranja raspoređuju se u posebnom dijelu financijskog plana kako slijedi:</t>
  </si>
  <si>
    <t>Aktivnost: A1020001</t>
  </si>
  <si>
    <t>Aktivnost: A1020003</t>
  </si>
  <si>
    <t>Projekt:K10200001</t>
  </si>
  <si>
    <t>Aktivnost:A1020006</t>
  </si>
  <si>
    <t xml:space="preserve">Nabava opreme </t>
  </si>
  <si>
    <t>Projekt:K10200003</t>
  </si>
  <si>
    <t>Knjige</t>
  </si>
  <si>
    <t xml:space="preserve">Funkc.klasifikacija: 0922 </t>
  </si>
  <si>
    <t>Izvori financiranja: 122- Prihodi za decentralizirane funkcije</t>
  </si>
  <si>
    <t>Izvor financiranja:41- Pomoći iz Riznice i ministarstava</t>
  </si>
  <si>
    <t>Izvor financiranja : 4602 - Školska shema</t>
  </si>
  <si>
    <t>Rashodi za materijal- Skolska shema - PDV</t>
  </si>
  <si>
    <t>Rashodi za materijal- Skolska shema</t>
  </si>
  <si>
    <t>BBž-Skolska shema</t>
  </si>
  <si>
    <t>Plaće</t>
  </si>
  <si>
    <t xml:space="preserve">Plaće - rebalans </t>
  </si>
  <si>
    <t>plaće -reblans</t>
  </si>
  <si>
    <t>/Blaženka Orct, prof./</t>
  </si>
  <si>
    <t xml:space="preserve">ZA 2019. GODINU </t>
  </si>
  <si>
    <t>Plan za 2019.</t>
  </si>
  <si>
    <t>Rebalans za 2019.</t>
  </si>
  <si>
    <t>I.OPĆI DIO FINANCIJSKOG PLANA ZA 2019.GODINU</t>
  </si>
  <si>
    <t xml:space="preserve">Kapitalne pomoći iz proračuna koji im nije nadležan </t>
  </si>
  <si>
    <t>Strojevi za obradu zemljišta</t>
  </si>
  <si>
    <t>Tek.donacije od trg.društava</t>
  </si>
  <si>
    <t>Srednje škole Bartola Kašića Grubišno Polje za 2019. kako slijedi:</t>
  </si>
  <si>
    <t>Rashodi i izdaci u financijskom planu Srednje škole Bartola Kašića za 2019.godinu iskazani su prema programskoj i</t>
  </si>
  <si>
    <t>škole Bartola Kašića Grubišno Polje, Školski odbor na sjednici održanoj dana 23. prosinca 2019. godine donosi:</t>
  </si>
  <si>
    <t>Izmjene i dopune financijskog plana Srednje škole Bartola Kašića Grubišno Polje za 2019. godinu sastoji se od Računa prihoda i</t>
  </si>
  <si>
    <t>Grubišno Polje,  23. prosinca 2019.</t>
  </si>
  <si>
    <t>400-02/19-01/02</t>
  </si>
  <si>
    <t>2127-024-08-19-01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</si>
</sst>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1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wrapText="1"/>
    </xf>
    <xf numFmtId="3" fontId="0" fillId="0" borderId="12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9" fontId="0" fillId="33" borderId="13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8" fillId="0" borderId="0" xfId="0" applyFont="1" applyBorder="1" applyAlignment="1">
      <alignment/>
    </xf>
    <xf numFmtId="3" fontId="0" fillId="0" borderId="0" xfId="0" applyNumberFormat="1" applyFill="1" applyAlignment="1">
      <alignment horizontal="left"/>
    </xf>
    <xf numFmtId="0" fontId="1" fillId="0" borderId="15" xfId="0" applyFont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34" borderId="13" xfId="0" applyFill="1" applyBorder="1" applyAlignment="1">
      <alignment horizontal="left"/>
    </xf>
    <xf numFmtId="3" fontId="0" fillId="34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22" xfId="0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7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8"/>
  <sheetViews>
    <sheetView tabSelected="1" zoomScalePageLayoutView="0" workbookViewId="0" topLeftCell="A112">
      <selection activeCell="I141" sqref="I141"/>
    </sheetView>
  </sheetViews>
  <sheetFormatPr defaultColWidth="9.140625" defaultRowHeight="15"/>
  <cols>
    <col min="1" max="1" width="8.57421875" style="0" customWidth="1"/>
    <col min="2" max="2" width="29.00390625" style="0" customWidth="1"/>
    <col min="3" max="3" width="10.8515625" style="5" customWidth="1"/>
    <col min="4" max="4" width="12.28125" style="0" customWidth="1"/>
    <col min="5" max="6" width="10.8515625" style="0" customWidth="1"/>
    <col min="7" max="7" width="10.7109375" style="23" customWidth="1"/>
    <col min="8" max="9" width="10.7109375" style="0" customWidth="1"/>
  </cols>
  <sheetData>
    <row r="2" spans="1:9" ht="15">
      <c r="A2" t="s">
        <v>86</v>
      </c>
      <c r="I2" s="72"/>
    </row>
    <row r="3" spans="1:7" ht="15">
      <c r="A3" s="51" t="s">
        <v>130</v>
      </c>
      <c r="F3" s="51"/>
      <c r="G3"/>
    </row>
    <row r="5" spans="2:6" ht="15">
      <c r="B5" s="76" t="s">
        <v>85</v>
      </c>
      <c r="C5" s="77"/>
      <c r="D5" s="77"/>
      <c r="E5" s="77"/>
      <c r="F5" s="77"/>
    </row>
    <row r="6" spans="1:6" ht="15">
      <c r="A6" s="21"/>
      <c r="B6" s="77" t="s">
        <v>19</v>
      </c>
      <c r="C6" s="77"/>
      <c r="D6" s="77"/>
      <c r="E6" s="77"/>
      <c r="F6" s="77"/>
    </row>
    <row r="7" spans="2:6" ht="15">
      <c r="B7" s="21"/>
      <c r="C7" s="53" t="s">
        <v>121</v>
      </c>
      <c r="D7" s="20"/>
      <c r="E7" s="49"/>
      <c r="F7" s="20"/>
    </row>
    <row r="9" ht="15">
      <c r="C9" s="5" t="s">
        <v>20</v>
      </c>
    </row>
    <row r="10" ht="15">
      <c r="B10" t="s">
        <v>131</v>
      </c>
    </row>
    <row r="11" ht="15">
      <c r="A11" t="s">
        <v>21</v>
      </c>
    </row>
    <row r="13" spans="1:8" ht="26.25">
      <c r="A13" s="1"/>
      <c r="B13" s="1"/>
      <c r="C13" s="4"/>
      <c r="D13" s="1" t="s">
        <v>122</v>
      </c>
      <c r="E13" s="45" t="s">
        <v>88</v>
      </c>
      <c r="F13" s="3" t="s">
        <v>123</v>
      </c>
      <c r="G13" s="69"/>
      <c r="H13" s="70"/>
    </row>
    <row r="14" spans="1:9" ht="15">
      <c r="A14" s="7" t="s">
        <v>22</v>
      </c>
      <c r="B14" s="1" t="s">
        <v>23</v>
      </c>
      <c r="C14" s="4"/>
      <c r="D14" s="4">
        <v>6602000</v>
      </c>
      <c r="E14" s="4">
        <f>F14-D14</f>
        <v>-301956</v>
      </c>
      <c r="F14" s="4">
        <v>6300044</v>
      </c>
      <c r="G14" s="12"/>
      <c r="H14" s="12"/>
      <c r="I14" t="s">
        <v>91</v>
      </c>
    </row>
    <row r="15" spans="1:8" ht="15">
      <c r="A15" s="7" t="s">
        <v>24</v>
      </c>
      <c r="B15" s="1" t="s">
        <v>25</v>
      </c>
      <c r="C15" s="4"/>
      <c r="D15" s="4">
        <v>6602000</v>
      </c>
      <c r="E15" s="4">
        <f>F15-D15</f>
        <v>-301956</v>
      </c>
      <c r="F15" s="4">
        <v>6300044</v>
      </c>
      <c r="G15" s="12"/>
      <c r="H15" s="12"/>
    </row>
    <row r="16" spans="1:8" ht="15">
      <c r="A16" s="7" t="s">
        <v>26</v>
      </c>
      <c r="B16" s="1" t="s">
        <v>27</v>
      </c>
      <c r="C16" s="4"/>
      <c r="D16" s="4">
        <v>6572500</v>
      </c>
      <c r="E16" s="4">
        <f>F16-D16</f>
        <v>-397556</v>
      </c>
      <c r="F16" s="4">
        <v>6174944</v>
      </c>
      <c r="G16" s="16"/>
      <c r="H16" s="11"/>
    </row>
    <row r="17" spans="1:8" ht="15">
      <c r="A17" s="7" t="s">
        <v>28</v>
      </c>
      <c r="B17" s="1" t="s">
        <v>99</v>
      </c>
      <c r="C17" s="4"/>
      <c r="D17" s="4">
        <v>29500</v>
      </c>
      <c r="E17" s="4">
        <f>F17-D17</f>
        <v>89600</v>
      </c>
      <c r="F17" s="4">
        <v>119100</v>
      </c>
      <c r="G17" s="16"/>
      <c r="H17" s="11"/>
    </row>
    <row r="18" spans="1:8" ht="15">
      <c r="A18" s="7" t="s">
        <v>29</v>
      </c>
      <c r="B18" s="1" t="s">
        <v>30</v>
      </c>
      <c r="C18" s="4"/>
      <c r="D18" s="4">
        <v>6602000</v>
      </c>
      <c r="E18" s="4">
        <f>F18-D18</f>
        <v>-307956</v>
      </c>
      <c r="F18" s="4">
        <v>6294044</v>
      </c>
      <c r="G18" s="12"/>
      <c r="H18" s="12"/>
    </row>
    <row r="19" spans="1:8" ht="15">
      <c r="A19" s="7" t="s">
        <v>31</v>
      </c>
      <c r="B19" s="1" t="s">
        <v>32</v>
      </c>
      <c r="C19" s="4"/>
      <c r="D19" s="4">
        <v>0</v>
      </c>
      <c r="E19" s="4">
        <v>-6000</v>
      </c>
      <c r="F19" s="4">
        <v>-6000</v>
      </c>
      <c r="G19" s="16"/>
      <c r="H19" s="11"/>
    </row>
    <row r="20" spans="1:8" ht="15">
      <c r="A20" s="7" t="s">
        <v>81</v>
      </c>
      <c r="B20" s="39" t="s">
        <v>82</v>
      </c>
      <c r="C20" s="4"/>
      <c r="D20" s="4">
        <v>0</v>
      </c>
      <c r="E20" s="4">
        <v>6000</v>
      </c>
      <c r="F20" s="4">
        <v>6000</v>
      </c>
      <c r="G20" s="16"/>
      <c r="H20" s="11"/>
    </row>
    <row r="21" spans="1:8" ht="15">
      <c r="A21" s="7" t="s">
        <v>83</v>
      </c>
      <c r="B21" s="39" t="s">
        <v>84</v>
      </c>
      <c r="C21" s="4"/>
      <c r="D21" s="4">
        <v>0</v>
      </c>
      <c r="E21" s="4">
        <v>0</v>
      </c>
      <c r="F21" s="4">
        <v>0</v>
      </c>
      <c r="G21" s="16"/>
      <c r="H21" s="11"/>
    </row>
    <row r="23" ht="15">
      <c r="C23" s="5" t="s">
        <v>33</v>
      </c>
    </row>
    <row r="24" ht="15">
      <c r="B24" t="s">
        <v>34</v>
      </c>
    </row>
    <row r="25" ht="15">
      <c r="A25" t="s">
        <v>128</v>
      </c>
    </row>
    <row r="27" ht="15">
      <c r="B27" t="s">
        <v>124</v>
      </c>
    </row>
    <row r="28" spans="1:9" ht="39">
      <c r="A28" s="2"/>
      <c r="B28" s="39" t="s">
        <v>11</v>
      </c>
      <c r="C28" s="6" t="s">
        <v>13</v>
      </c>
      <c r="D28" s="50" t="s">
        <v>76</v>
      </c>
      <c r="E28" s="50" t="s">
        <v>62</v>
      </c>
      <c r="F28" s="50" t="s">
        <v>77</v>
      </c>
      <c r="G28" s="62" t="s">
        <v>117</v>
      </c>
      <c r="H28" s="63" t="s">
        <v>118</v>
      </c>
      <c r="I28" s="11"/>
    </row>
    <row r="29" spans="1:9" ht="15">
      <c r="A29" s="2">
        <v>641</v>
      </c>
      <c r="B29" s="1" t="s">
        <v>79</v>
      </c>
      <c r="C29" s="4"/>
      <c r="D29" s="4"/>
      <c r="E29" s="9">
        <v>3500</v>
      </c>
      <c r="F29" s="4">
        <v>3500</v>
      </c>
      <c r="G29" s="4"/>
      <c r="H29" s="4"/>
      <c r="I29" s="11"/>
    </row>
    <row r="30" spans="1:9" ht="15">
      <c r="A30" s="2">
        <v>652</v>
      </c>
      <c r="B30" s="1" t="s">
        <v>60</v>
      </c>
      <c r="C30" s="4"/>
      <c r="D30" s="4"/>
      <c r="E30" s="4">
        <v>28300</v>
      </c>
      <c r="F30" s="4">
        <v>21700</v>
      </c>
      <c r="G30" s="4"/>
      <c r="H30" s="4"/>
      <c r="I30" s="11"/>
    </row>
    <row r="31" spans="1:9" ht="15">
      <c r="A31" s="2">
        <v>661</v>
      </c>
      <c r="B31" s="1" t="s">
        <v>18</v>
      </c>
      <c r="C31" s="4"/>
      <c r="D31" s="4"/>
      <c r="E31" s="9">
        <v>51000</v>
      </c>
      <c r="F31" s="9">
        <v>38000</v>
      </c>
      <c r="G31" s="9"/>
      <c r="H31" s="9"/>
      <c r="I31" s="11"/>
    </row>
    <row r="32" spans="1:9" ht="24.75">
      <c r="A32" s="8">
        <v>636</v>
      </c>
      <c r="B32" s="13" t="s">
        <v>78</v>
      </c>
      <c r="C32" s="19"/>
      <c r="D32" s="9"/>
      <c r="E32" s="9">
        <v>20200</v>
      </c>
      <c r="F32" s="9">
        <v>50900</v>
      </c>
      <c r="G32" s="9">
        <v>5842000</v>
      </c>
      <c r="H32" s="9">
        <v>5097000</v>
      </c>
      <c r="I32" s="11"/>
    </row>
    <row r="33" spans="1:9" ht="24.75">
      <c r="A33" s="8">
        <v>636</v>
      </c>
      <c r="B33" s="13" t="s">
        <v>125</v>
      </c>
      <c r="C33" s="19"/>
      <c r="D33" s="9"/>
      <c r="E33" s="9"/>
      <c r="F33" s="9">
        <v>13600</v>
      </c>
      <c r="G33" s="9"/>
      <c r="H33" s="9"/>
      <c r="I33" s="11"/>
    </row>
    <row r="34" spans="1:9" ht="15">
      <c r="A34" s="8">
        <v>663</v>
      </c>
      <c r="B34" s="13" t="s">
        <v>127</v>
      </c>
      <c r="C34" s="19"/>
      <c r="D34" s="9"/>
      <c r="E34" s="9"/>
      <c r="F34" s="9">
        <v>600</v>
      </c>
      <c r="G34" s="9"/>
      <c r="H34" s="9"/>
      <c r="I34" s="11"/>
    </row>
    <row r="35" spans="1:9" ht="15">
      <c r="A35" s="8">
        <v>922</v>
      </c>
      <c r="B35" s="13" t="s">
        <v>100</v>
      </c>
      <c r="C35" s="19"/>
      <c r="D35" s="9"/>
      <c r="E35" s="9"/>
      <c r="F35" s="9">
        <v>6000</v>
      </c>
      <c r="G35" s="9"/>
      <c r="H35" s="9"/>
      <c r="I35" s="11"/>
    </row>
    <row r="36" spans="1:9" ht="15">
      <c r="A36" s="8">
        <v>683</v>
      </c>
      <c r="B36" s="13" t="s">
        <v>101</v>
      </c>
      <c r="C36" s="19"/>
      <c r="D36" s="9"/>
      <c r="E36" s="9">
        <v>2000</v>
      </c>
      <c r="F36" s="9">
        <v>3500</v>
      </c>
      <c r="G36" s="9"/>
      <c r="H36" s="9"/>
      <c r="I36" s="11"/>
    </row>
    <row r="37" spans="1:9" ht="15">
      <c r="A37" s="8">
        <v>722</v>
      </c>
      <c r="B37" s="13" t="s">
        <v>126</v>
      </c>
      <c r="C37" s="19"/>
      <c r="D37" s="9"/>
      <c r="E37" s="9"/>
      <c r="F37" s="9">
        <v>2600</v>
      </c>
      <c r="G37" s="9"/>
      <c r="H37" s="9"/>
      <c r="I37" s="11"/>
    </row>
    <row r="38" spans="1:9" ht="15">
      <c r="A38" s="8">
        <v>6711</v>
      </c>
      <c r="B38" s="13" t="s">
        <v>17</v>
      </c>
      <c r="C38" s="19">
        <v>640500</v>
      </c>
      <c r="D38" s="9">
        <v>988444</v>
      </c>
      <c r="E38" s="9"/>
      <c r="F38" s="9"/>
      <c r="G38" s="4"/>
      <c r="H38" s="4"/>
      <c r="I38" s="11"/>
    </row>
    <row r="39" spans="1:9" ht="15">
      <c r="A39" s="54">
        <v>6712</v>
      </c>
      <c r="B39" s="55" t="s">
        <v>90</v>
      </c>
      <c r="C39" s="19">
        <v>9500</v>
      </c>
      <c r="D39" s="9">
        <v>65800</v>
      </c>
      <c r="E39" s="9"/>
      <c r="F39" s="9"/>
      <c r="G39" s="4"/>
      <c r="H39" s="4"/>
      <c r="I39" s="11"/>
    </row>
    <row r="40" spans="1:9" ht="15">
      <c r="A40" s="54">
        <v>671</v>
      </c>
      <c r="B40" s="67" t="s">
        <v>116</v>
      </c>
      <c r="C40" s="19">
        <v>1250</v>
      </c>
      <c r="D40" s="9">
        <v>2100</v>
      </c>
      <c r="E40" s="9"/>
      <c r="F40" s="9"/>
      <c r="G40" s="4"/>
      <c r="H40" s="4"/>
      <c r="I40" s="11"/>
    </row>
    <row r="41" spans="1:9" ht="15">
      <c r="A41" s="54">
        <v>671</v>
      </c>
      <c r="B41" s="67" t="s">
        <v>116</v>
      </c>
      <c r="C41" s="19">
        <v>3750</v>
      </c>
      <c r="D41" s="9">
        <v>6300</v>
      </c>
      <c r="E41" s="9"/>
      <c r="F41" s="9"/>
      <c r="G41" s="4"/>
      <c r="H41" s="4"/>
      <c r="I41" s="11"/>
    </row>
    <row r="42" spans="1:9" ht="15">
      <c r="A42" s="78" t="s">
        <v>15</v>
      </c>
      <c r="B42" s="79"/>
      <c r="C42" s="4">
        <f>SUM(C29:C41)</f>
        <v>655000</v>
      </c>
      <c r="D42" s="4">
        <f>SUM(D29:D41)</f>
        <v>1062644</v>
      </c>
      <c r="E42" s="4">
        <f>SUM(E29:E39)</f>
        <v>105000</v>
      </c>
      <c r="F42" s="4">
        <f>SUM(F29:F39)</f>
        <v>140400</v>
      </c>
      <c r="G42" s="4">
        <f>SUM(G29:G39)</f>
        <v>5842000</v>
      </c>
      <c r="H42" s="4">
        <f>SUM(H29:H39)</f>
        <v>5097000</v>
      </c>
      <c r="I42" s="11"/>
    </row>
    <row r="43" spans="1:8" ht="15">
      <c r="A43" s="10"/>
      <c r="B43" s="11"/>
      <c r="C43" s="12"/>
      <c r="D43" s="11"/>
      <c r="E43" s="11"/>
      <c r="F43" s="12"/>
      <c r="G43" s="16"/>
      <c r="H43" s="11"/>
    </row>
    <row r="44" spans="1:8" ht="15">
      <c r="A44" s="80"/>
      <c r="B44" s="80"/>
      <c r="C44" s="12"/>
      <c r="D44" s="11"/>
      <c r="E44" s="11"/>
      <c r="F44" s="12"/>
      <c r="G44" s="16"/>
      <c r="H44" s="11"/>
    </row>
    <row r="45" spans="1:9" ht="39">
      <c r="A45" s="2"/>
      <c r="B45" s="39" t="s">
        <v>10</v>
      </c>
      <c r="C45" s="6" t="s">
        <v>13</v>
      </c>
      <c r="D45" s="50" t="s">
        <v>76</v>
      </c>
      <c r="E45" s="50" t="s">
        <v>62</v>
      </c>
      <c r="F45" s="50" t="s">
        <v>77</v>
      </c>
      <c r="G45" s="62" t="s">
        <v>117</v>
      </c>
      <c r="H45" s="63" t="s">
        <v>119</v>
      </c>
      <c r="I45" s="11"/>
    </row>
    <row r="46" spans="1:9" ht="15">
      <c r="A46" s="1">
        <v>311</v>
      </c>
      <c r="B46" s="1" t="s">
        <v>1</v>
      </c>
      <c r="C46" s="17"/>
      <c r="D46" s="4"/>
      <c r="E46" s="17"/>
      <c r="F46" s="4"/>
      <c r="G46" s="4">
        <v>4800000</v>
      </c>
      <c r="H46" s="4">
        <v>4200000</v>
      </c>
      <c r="I46" s="11"/>
    </row>
    <row r="47" spans="1:9" ht="15">
      <c r="A47" s="1">
        <v>312</v>
      </c>
      <c r="B47" s="1" t="s">
        <v>2</v>
      </c>
      <c r="C47" s="17"/>
      <c r="D47" s="4"/>
      <c r="E47" s="17"/>
      <c r="F47" s="4"/>
      <c r="G47" s="4">
        <v>249000</v>
      </c>
      <c r="H47" s="4">
        <v>249000</v>
      </c>
      <c r="I47" s="11"/>
    </row>
    <row r="48" spans="1:9" ht="15">
      <c r="A48" s="1">
        <v>313</v>
      </c>
      <c r="B48" s="1" t="s">
        <v>14</v>
      </c>
      <c r="C48" s="17"/>
      <c r="D48" s="4"/>
      <c r="E48" s="17"/>
      <c r="F48" s="4"/>
      <c r="G48" s="4">
        <v>768000</v>
      </c>
      <c r="H48" s="4">
        <v>620000</v>
      </c>
      <c r="I48" s="11"/>
    </row>
    <row r="49" spans="1:9" ht="15">
      <c r="A49" s="1">
        <v>321</v>
      </c>
      <c r="B49" s="1" t="s">
        <v>3</v>
      </c>
      <c r="C49" s="17">
        <v>340500</v>
      </c>
      <c r="D49" s="14">
        <v>335500</v>
      </c>
      <c r="E49" s="4">
        <v>10200</v>
      </c>
      <c r="F49" s="4">
        <v>7700</v>
      </c>
      <c r="G49" s="4">
        <v>25000</v>
      </c>
      <c r="H49" s="4">
        <v>28000</v>
      </c>
      <c r="I49" s="11"/>
    </row>
    <row r="50" spans="1:9" ht="15">
      <c r="A50" s="1">
        <v>322</v>
      </c>
      <c r="B50" s="1" t="s">
        <v>12</v>
      </c>
      <c r="C50" s="17">
        <v>155500</v>
      </c>
      <c r="D50" s="14">
        <v>168400</v>
      </c>
      <c r="E50" s="4">
        <v>22000</v>
      </c>
      <c r="F50" s="4">
        <v>30400</v>
      </c>
      <c r="G50" s="4"/>
      <c r="H50" s="4"/>
      <c r="I50" s="11"/>
    </row>
    <row r="51" spans="1:9" ht="15">
      <c r="A51" s="1">
        <v>323</v>
      </c>
      <c r="B51" s="1" t="s">
        <v>5</v>
      </c>
      <c r="C51" s="17">
        <v>135000</v>
      </c>
      <c r="D51" s="14">
        <v>469244</v>
      </c>
      <c r="E51" s="4">
        <v>37700</v>
      </c>
      <c r="F51" s="4">
        <v>46700</v>
      </c>
      <c r="G51" s="4"/>
      <c r="H51" s="4"/>
      <c r="I51" s="11"/>
    </row>
    <row r="52" spans="1:9" ht="15">
      <c r="A52" s="1">
        <v>329</v>
      </c>
      <c r="B52" s="1" t="s">
        <v>6</v>
      </c>
      <c r="C52" s="17">
        <v>9700</v>
      </c>
      <c r="D52" s="14">
        <v>18900</v>
      </c>
      <c r="E52" s="4">
        <v>15100</v>
      </c>
      <c r="F52" s="4">
        <v>2300</v>
      </c>
      <c r="G52" s="4"/>
      <c r="H52" s="4"/>
      <c r="I52" s="11"/>
    </row>
    <row r="53" spans="1:9" ht="15">
      <c r="A53" s="1">
        <v>343</v>
      </c>
      <c r="B53" s="1" t="s">
        <v>7</v>
      </c>
      <c r="C53" s="17">
        <v>4800</v>
      </c>
      <c r="D53" s="14">
        <v>4800</v>
      </c>
      <c r="E53" s="4"/>
      <c r="F53" s="4"/>
      <c r="G53" s="4"/>
      <c r="H53" s="4"/>
      <c r="I53" s="11"/>
    </row>
    <row r="54" spans="1:9" ht="15">
      <c r="A54" s="1">
        <v>422</v>
      </c>
      <c r="B54" s="1" t="s">
        <v>8</v>
      </c>
      <c r="C54" s="17">
        <v>9500</v>
      </c>
      <c r="D54" s="4">
        <v>64300</v>
      </c>
      <c r="E54" s="4">
        <v>20000</v>
      </c>
      <c r="F54" s="4">
        <v>39700</v>
      </c>
      <c r="G54" s="4"/>
      <c r="H54" s="4"/>
      <c r="I54" s="11"/>
    </row>
    <row r="55" spans="1:9" ht="15">
      <c r="A55" s="68">
        <v>424</v>
      </c>
      <c r="B55" s="1" t="s">
        <v>109</v>
      </c>
      <c r="C55" s="17">
        <v>0</v>
      </c>
      <c r="D55" s="4">
        <v>1500</v>
      </c>
      <c r="E55" s="4"/>
      <c r="F55" s="4">
        <v>13600</v>
      </c>
      <c r="G55" s="4"/>
      <c r="H55" s="4"/>
      <c r="I55" s="11"/>
    </row>
    <row r="56" spans="1:9" ht="15" customHeight="1">
      <c r="A56" s="81" t="s">
        <v>16</v>
      </c>
      <c r="B56" s="79"/>
      <c r="C56" s="4">
        <f>SUM(C46:C55)</f>
        <v>655000</v>
      </c>
      <c r="D56" s="4">
        <f>SUM(D46:D55)</f>
        <v>1062644</v>
      </c>
      <c r="E56" s="4">
        <f>SUM(E46:E55)</f>
        <v>105000</v>
      </c>
      <c r="F56" s="4">
        <f>SUM(F46:F55)</f>
        <v>140400</v>
      </c>
      <c r="G56" s="4">
        <f>SUM(G46:G54)</f>
        <v>5842000</v>
      </c>
      <c r="H56" s="4">
        <f>SUM(H46:H54)</f>
        <v>5097000</v>
      </c>
      <c r="I56" s="52"/>
    </row>
    <row r="58" ht="15">
      <c r="C58" s="5" t="s">
        <v>95</v>
      </c>
    </row>
    <row r="59" spans="2:3" ht="15">
      <c r="B59" s="5" t="s">
        <v>129</v>
      </c>
      <c r="C59"/>
    </row>
    <row r="60" ht="15">
      <c r="A60" s="5" t="s">
        <v>102</v>
      </c>
    </row>
    <row r="61" ht="17.25" customHeight="1"/>
    <row r="62" spans="1:9" ht="23.25">
      <c r="A62" s="78" t="s">
        <v>35</v>
      </c>
      <c r="B62" s="79"/>
      <c r="C62" s="78" t="s">
        <v>0</v>
      </c>
      <c r="D62" s="81"/>
      <c r="E62" s="81"/>
      <c r="F62" s="79"/>
      <c r="G62" s="24" t="s">
        <v>36</v>
      </c>
      <c r="H62" s="45" t="s">
        <v>88</v>
      </c>
      <c r="I62" s="44" t="s">
        <v>74</v>
      </c>
    </row>
    <row r="63" spans="1:9" ht="15">
      <c r="A63" s="1"/>
      <c r="B63" s="1"/>
      <c r="C63" s="1" t="s">
        <v>37</v>
      </c>
      <c r="D63" s="1"/>
      <c r="E63" s="1"/>
      <c r="F63" s="47"/>
      <c r="G63" s="4">
        <f>SUM(G66,G73,G87,G97,G105,G111,G119)</f>
        <v>6602000</v>
      </c>
      <c r="H63" s="4">
        <f>SUM(H66,H73,H87,H97,H105,H111,H119)</f>
        <v>-301956</v>
      </c>
      <c r="I63" s="4">
        <f>SUM(I66,I73,I87,I97,I105,I111,I119)</f>
        <v>6300044</v>
      </c>
    </row>
    <row r="64" spans="1:9" ht="15">
      <c r="A64" s="40" t="s">
        <v>52</v>
      </c>
      <c r="B64" s="41"/>
      <c r="C64" s="41" t="s">
        <v>72</v>
      </c>
      <c r="D64" s="41"/>
      <c r="E64" s="41"/>
      <c r="F64" s="41"/>
      <c r="G64" s="48"/>
      <c r="H64" s="1"/>
      <c r="I64" s="1"/>
    </row>
    <row r="65" spans="1:9" ht="15">
      <c r="A65" s="42"/>
      <c r="B65" s="43"/>
      <c r="C65" s="43" t="s">
        <v>38</v>
      </c>
      <c r="D65" s="43"/>
      <c r="E65" s="43"/>
      <c r="F65" s="43"/>
      <c r="G65" s="48"/>
      <c r="H65" s="1"/>
      <c r="I65" s="1"/>
    </row>
    <row r="66" spans="1:9" ht="15">
      <c r="A66" s="25" t="s">
        <v>40</v>
      </c>
      <c r="B66" s="26"/>
      <c r="C66" s="27" t="s">
        <v>41</v>
      </c>
      <c r="D66" s="26"/>
      <c r="E66" s="26"/>
      <c r="F66" s="26"/>
      <c r="G66" s="15">
        <f>SUM(G69:G72)</f>
        <v>5842000</v>
      </c>
      <c r="H66" s="15">
        <f>SUM(H69:H72)</f>
        <v>-745000</v>
      </c>
      <c r="I66" s="15">
        <f>SUM(I69:I72)</f>
        <v>5097000</v>
      </c>
    </row>
    <row r="67" spans="1:9" ht="15">
      <c r="A67" s="28" t="s">
        <v>39</v>
      </c>
      <c r="B67" s="11"/>
      <c r="C67" s="11" t="s">
        <v>96</v>
      </c>
      <c r="D67" s="11"/>
      <c r="E67" s="11"/>
      <c r="F67" s="11"/>
      <c r="G67" s="1"/>
      <c r="H67" s="1"/>
      <c r="I67" s="1"/>
    </row>
    <row r="68" spans="1:9" ht="14.25" customHeight="1">
      <c r="A68" s="28" t="s">
        <v>110</v>
      </c>
      <c r="B68" s="11"/>
      <c r="C68" s="12" t="s">
        <v>43</v>
      </c>
      <c r="D68" s="11"/>
      <c r="E68" s="11"/>
      <c r="F68" s="11"/>
      <c r="G68" s="1"/>
      <c r="H68" s="1"/>
      <c r="I68" s="1"/>
    </row>
    <row r="69" spans="1:9" ht="15">
      <c r="A69" s="29" t="s">
        <v>44</v>
      </c>
      <c r="B69" s="11"/>
      <c r="C69" s="12" t="s">
        <v>47</v>
      </c>
      <c r="D69" s="11"/>
      <c r="E69" s="11"/>
      <c r="F69" s="11"/>
      <c r="G69" s="4">
        <v>4800000</v>
      </c>
      <c r="H69" s="4">
        <f>SUM(I69-G69)</f>
        <v>-600000</v>
      </c>
      <c r="I69" s="4">
        <v>4200000</v>
      </c>
    </row>
    <row r="70" spans="1:9" ht="15">
      <c r="A70" s="29" t="s">
        <v>45</v>
      </c>
      <c r="B70" s="11"/>
      <c r="C70" s="12" t="s">
        <v>80</v>
      </c>
      <c r="D70" s="12"/>
      <c r="E70" s="12"/>
      <c r="F70" s="12"/>
      <c r="G70" s="4">
        <v>249000</v>
      </c>
      <c r="H70" s="4">
        <v>0</v>
      </c>
      <c r="I70" s="4">
        <v>249000</v>
      </c>
    </row>
    <row r="71" spans="1:9" ht="15">
      <c r="A71" s="29" t="s">
        <v>46</v>
      </c>
      <c r="B71" s="11"/>
      <c r="C71" s="12" t="s">
        <v>14</v>
      </c>
      <c r="D71" s="12"/>
      <c r="E71" s="12"/>
      <c r="F71" s="12"/>
      <c r="G71" s="4">
        <v>768000</v>
      </c>
      <c r="H71" s="4">
        <f>I71-G71</f>
        <v>-148000</v>
      </c>
      <c r="I71" s="4">
        <v>620000</v>
      </c>
    </row>
    <row r="72" spans="1:9" ht="15">
      <c r="A72" s="29" t="s">
        <v>59</v>
      </c>
      <c r="B72" s="11"/>
      <c r="C72" s="12" t="s">
        <v>75</v>
      </c>
      <c r="D72" s="12"/>
      <c r="E72" s="12"/>
      <c r="F72" s="12"/>
      <c r="G72" s="4">
        <v>25000</v>
      </c>
      <c r="H72" s="4">
        <f>I72-G72</f>
        <v>3000</v>
      </c>
      <c r="I72" s="4">
        <v>28000</v>
      </c>
    </row>
    <row r="73" spans="1:9" ht="15">
      <c r="A73" s="32" t="s">
        <v>103</v>
      </c>
      <c r="B73" s="33"/>
      <c r="C73" s="34" t="s">
        <v>48</v>
      </c>
      <c r="D73" s="33"/>
      <c r="E73" s="33"/>
      <c r="F73" s="33"/>
      <c r="G73" s="15">
        <f>SUM(G76:G86)</f>
        <v>655000</v>
      </c>
      <c r="H73" s="15">
        <f>SUM(H76:H86)</f>
        <v>407644</v>
      </c>
      <c r="I73" s="15">
        <f>SUM(I76:I86)</f>
        <v>1062644</v>
      </c>
    </row>
    <row r="74" spans="1:9" ht="15">
      <c r="A74" s="28" t="s">
        <v>110</v>
      </c>
      <c r="B74" s="11"/>
      <c r="C74" s="12" t="s">
        <v>43</v>
      </c>
      <c r="D74" s="11"/>
      <c r="E74" s="43"/>
      <c r="F74" s="43"/>
      <c r="G74" s="59"/>
      <c r="H74" s="59"/>
      <c r="I74" s="59"/>
    </row>
    <row r="75" spans="1:9" ht="15">
      <c r="A75" s="28" t="s">
        <v>111</v>
      </c>
      <c r="B75" s="11"/>
      <c r="C75" s="12"/>
      <c r="D75" s="11"/>
      <c r="E75" s="11"/>
      <c r="F75" s="11"/>
      <c r="G75" s="46"/>
      <c r="H75" s="1"/>
      <c r="I75" s="1"/>
    </row>
    <row r="76" spans="1:9" ht="15">
      <c r="A76" s="35">
        <v>321</v>
      </c>
      <c r="B76" s="11"/>
      <c r="C76" s="12" t="s">
        <v>50</v>
      </c>
      <c r="D76" s="11"/>
      <c r="E76" s="11"/>
      <c r="F76" s="11"/>
      <c r="G76" s="4">
        <v>340500</v>
      </c>
      <c r="H76" s="4">
        <f aca="true" t="shared" si="0" ref="H76:H86">I76-G76</f>
        <v>-5000</v>
      </c>
      <c r="I76" s="4">
        <v>335500</v>
      </c>
    </row>
    <row r="77" spans="1:9" ht="15">
      <c r="A77" s="35">
        <v>322</v>
      </c>
      <c r="B77" s="11"/>
      <c r="C77" s="12" t="s">
        <v>4</v>
      </c>
      <c r="D77" s="11"/>
      <c r="E77" s="11"/>
      <c r="F77" s="11"/>
      <c r="G77" s="4">
        <v>150500</v>
      </c>
      <c r="H77" s="4">
        <f t="shared" si="0"/>
        <v>9500</v>
      </c>
      <c r="I77" s="4">
        <v>160000</v>
      </c>
    </row>
    <row r="78" spans="1:9" ht="15">
      <c r="A78" s="35">
        <v>323</v>
      </c>
      <c r="B78" s="11"/>
      <c r="C78" s="12" t="s">
        <v>5</v>
      </c>
      <c r="D78" s="11"/>
      <c r="E78" s="11"/>
      <c r="F78" s="11"/>
      <c r="G78" s="4">
        <v>135000</v>
      </c>
      <c r="H78" s="4">
        <f t="shared" si="0"/>
        <v>334244</v>
      </c>
      <c r="I78" s="4">
        <v>469244</v>
      </c>
    </row>
    <row r="79" spans="1:9" ht="15">
      <c r="A79" s="35">
        <v>329</v>
      </c>
      <c r="B79" s="11"/>
      <c r="C79" s="12" t="s">
        <v>51</v>
      </c>
      <c r="D79" s="11"/>
      <c r="E79" s="11"/>
      <c r="F79" s="11"/>
      <c r="G79" s="4">
        <v>9700</v>
      </c>
      <c r="H79" s="4">
        <f t="shared" si="0"/>
        <v>9200</v>
      </c>
      <c r="I79" s="4">
        <v>18900</v>
      </c>
    </row>
    <row r="80" spans="1:9" ht="15">
      <c r="A80" s="35">
        <v>343</v>
      </c>
      <c r="B80" s="11"/>
      <c r="C80" s="12" t="s">
        <v>7</v>
      </c>
      <c r="D80" s="11"/>
      <c r="E80" s="11"/>
      <c r="F80" s="11"/>
      <c r="G80" s="4">
        <v>4800</v>
      </c>
      <c r="H80" s="4">
        <f t="shared" si="0"/>
        <v>0</v>
      </c>
      <c r="I80" s="4">
        <v>4800</v>
      </c>
    </row>
    <row r="81" spans="1:9" ht="15">
      <c r="A81" s="35">
        <v>422</v>
      </c>
      <c r="B81" s="11"/>
      <c r="C81" s="12" t="s">
        <v>9</v>
      </c>
      <c r="D81" s="11"/>
      <c r="E81" s="11"/>
      <c r="F81" s="11"/>
      <c r="G81" s="4">
        <v>9500</v>
      </c>
      <c r="H81" s="4">
        <f t="shared" si="0"/>
        <v>54800</v>
      </c>
      <c r="I81" s="4">
        <v>64300</v>
      </c>
    </row>
    <row r="82" spans="1:9" ht="15">
      <c r="A82" s="35">
        <v>424</v>
      </c>
      <c r="B82" s="11"/>
      <c r="C82" s="12" t="s">
        <v>109</v>
      </c>
      <c r="D82" s="11"/>
      <c r="E82" s="11"/>
      <c r="F82" s="11"/>
      <c r="G82" s="4">
        <v>0</v>
      </c>
      <c r="H82" s="4">
        <f t="shared" si="0"/>
        <v>1500</v>
      </c>
      <c r="I82" s="4">
        <v>1500</v>
      </c>
    </row>
    <row r="83" spans="1:9" ht="15">
      <c r="A83" s="37" t="s">
        <v>112</v>
      </c>
      <c r="B83" s="11"/>
      <c r="C83" s="12"/>
      <c r="D83" s="11"/>
      <c r="E83" s="66"/>
      <c r="F83" s="11"/>
      <c r="G83" s="4"/>
      <c r="H83" s="4">
        <f t="shared" si="0"/>
        <v>0</v>
      </c>
      <c r="I83" s="4"/>
    </row>
    <row r="84" spans="1:9" ht="15">
      <c r="A84" s="35">
        <v>322</v>
      </c>
      <c r="B84" s="11"/>
      <c r="C84" s="12" t="s">
        <v>114</v>
      </c>
      <c r="D84" s="11"/>
      <c r="E84" s="66"/>
      <c r="F84" s="11"/>
      <c r="G84" s="4">
        <v>1250</v>
      </c>
      <c r="H84" s="4">
        <f t="shared" si="0"/>
        <v>850</v>
      </c>
      <c r="I84" s="4">
        <v>2100</v>
      </c>
    </row>
    <row r="85" spans="1:9" ht="15">
      <c r="A85" s="37" t="s">
        <v>113</v>
      </c>
      <c r="B85" s="11"/>
      <c r="C85" s="12"/>
      <c r="D85" s="11"/>
      <c r="E85" s="66"/>
      <c r="F85" s="11"/>
      <c r="G85" s="4"/>
      <c r="H85" s="4">
        <f t="shared" si="0"/>
        <v>0</v>
      </c>
      <c r="I85" s="4"/>
    </row>
    <row r="86" spans="1:9" ht="15">
      <c r="A86" s="35">
        <v>322</v>
      </c>
      <c r="B86" s="11"/>
      <c r="C86" s="12" t="s">
        <v>115</v>
      </c>
      <c r="D86" s="11"/>
      <c r="E86" s="66"/>
      <c r="F86" s="11"/>
      <c r="G86" s="4">
        <v>3750</v>
      </c>
      <c r="H86" s="4">
        <f t="shared" si="0"/>
        <v>2550</v>
      </c>
      <c r="I86" s="4">
        <v>6300</v>
      </c>
    </row>
    <row r="87" spans="1:9" ht="15">
      <c r="A87" s="36" t="s">
        <v>70</v>
      </c>
      <c r="B87" s="33"/>
      <c r="C87" s="34" t="s">
        <v>53</v>
      </c>
      <c r="D87" s="33"/>
      <c r="E87" s="33"/>
      <c r="F87" s="33"/>
      <c r="G87" s="15">
        <f>SUM(G90:G96)</f>
        <v>21000</v>
      </c>
      <c r="H87" s="15">
        <f>SUM(H90:H96)</f>
        <v>-8000</v>
      </c>
      <c r="I87" s="15">
        <f>SUM(I90:I96)</f>
        <v>13000</v>
      </c>
    </row>
    <row r="88" spans="1:9" ht="15">
      <c r="A88" s="28" t="s">
        <v>49</v>
      </c>
      <c r="B88" s="11"/>
      <c r="C88" s="12" t="s">
        <v>69</v>
      </c>
      <c r="D88" s="11"/>
      <c r="E88" s="11"/>
      <c r="F88" s="11"/>
      <c r="G88" s="46"/>
      <c r="H88" s="1"/>
      <c r="I88" s="1"/>
    </row>
    <row r="89" spans="1:9" ht="15">
      <c r="A89" s="28" t="s">
        <v>42</v>
      </c>
      <c r="B89" s="11"/>
      <c r="C89" s="12" t="s">
        <v>43</v>
      </c>
      <c r="D89" s="11"/>
      <c r="E89" s="11"/>
      <c r="F89" s="11"/>
      <c r="G89" s="46"/>
      <c r="H89" s="1"/>
      <c r="I89" s="1"/>
    </row>
    <row r="90" spans="1:9" ht="15">
      <c r="A90" s="35">
        <v>321</v>
      </c>
      <c r="B90" s="11"/>
      <c r="C90" s="12" t="s">
        <v>50</v>
      </c>
      <c r="D90" s="11"/>
      <c r="E90" s="11"/>
      <c r="F90" s="11"/>
      <c r="G90" s="4">
        <v>500</v>
      </c>
      <c r="H90" s="4">
        <f aca="true" t="shared" si="1" ref="H90:H96">I90-G90</f>
        <v>1000</v>
      </c>
      <c r="I90" s="4">
        <v>1500</v>
      </c>
    </row>
    <row r="91" spans="1:16" ht="15" customHeight="1">
      <c r="A91" s="35">
        <v>322</v>
      </c>
      <c r="B91" s="11"/>
      <c r="C91" s="12" t="s">
        <v>4</v>
      </c>
      <c r="D91" s="11"/>
      <c r="E91" s="11"/>
      <c r="F91" s="11"/>
      <c r="G91" s="4">
        <v>7000</v>
      </c>
      <c r="H91" s="4">
        <f t="shared" si="1"/>
        <v>-4000</v>
      </c>
      <c r="I91" s="4">
        <v>3000</v>
      </c>
      <c r="J91" s="21"/>
      <c r="L91" s="5"/>
      <c r="P91" s="5"/>
    </row>
    <row r="92" spans="1:16" ht="15">
      <c r="A92" s="35">
        <v>323</v>
      </c>
      <c r="B92" s="11"/>
      <c r="C92" s="12" t="s">
        <v>5</v>
      </c>
      <c r="D92" s="11"/>
      <c r="E92" s="11"/>
      <c r="F92" s="11"/>
      <c r="G92" s="4">
        <v>7000</v>
      </c>
      <c r="H92" s="4">
        <f t="shared" si="1"/>
        <v>-7000</v>
      </c>
      <c r="I92" s="4">
        <v>0</v>
      </c>
      <c r="J92" s="22"/>
      <c r="L92" s="5"/>
      <c r="P92" s="5"/>
    </row>
    <row r="93" spans="1:9" ht="19.5" customHeight="1">
      <c r="A93" s="35">
        <v>329</v>
      </c>
      <c r="B93" s="11"/>
      <c r="C93" s="12" t="s">
        <v>6</v>
      </c>
      <c r="D93" s="11"/>
      <c r="E93" s="11"/>
      <c r="F93" s="11"/>
      <c r="G93" s="4">
        <v>3000</v>
      </c>
      <c r="H93" s="4">
        <f t="shared" si="1"/>
        <v>-2500</v>
      </c>
      <c r="I93" s="4">
        <v>500</v>
      </c>
    </row>
    <row r="94" spans="1:9" ht="15">
      <c r="A94" s="64" t="s">
        <v>105</v>
      </c>
      <c r="B94" s="61"/>
      <c r="C94" s="65" t="s">
        <v>54</v>
      </c>
      <c r="D94" s="61"/>
      <c r="E94" s="61"/>
      <c r="F94" s="61"/>
      <c r="G94" s="4"/>
      <c r="H94" s="4">
        <f t="shared" si="1"/>
        <v>0</v>
      </c>
      <c r="I94" s="4"/>
    </row>
    <row r="95" spans="1:9" ht="15">
      <c r="A95" s="28" t="s">
        <v>49</v>
      </c>
      <c r="B95" s="11"/>
      <c r="C95" s="12" t="s">
        <v>65</v>
      </c>
      <c r="D95" s="11"/>
      <c r="E95" s="11"/>
      <c r="F95" s="56"/>
      <c r="G95" s="4"/>
      <c r="H95" s="4">
        <f t="shared" si="1"/>
        <v>0</v>
      </c>
      <c r="I95" s="4"/>
    </row>
    <row r="96" spans="1:9" ht="15">
      <c r="A96" s="38">
        <v>422</v>
      </c>
      <c r="B96" s="30"/>
      <c r="C96" s="31" t="s">
        <v>9</v>
      </c>
      <c r="D96" s="30"/>
      <c r="E96" s="30"/>
      <c r="F96" s="57"/>
      <c r="G96" s="4">
        <v>3500</v>
      </c>
      <c r="H96" s="4">
        <f t="shared" si="1"/>
        <v>4500</v>
      </c>
      <c r="I96" s="4">
        <v>8000</v>
      </c>
    </row>
    <row r="97" spans="1:9" ht="15">
      <c r="A97" s="36" t="s">
        <v>104</v>
      </c>
      <c r="B97" s="33"/>
      <c r="C97" s="34" t="s">
        <v>61</v>
      </c>
      <c r="D97" s="33"/>
      <c r="E97" s="33"/>
      <c r="F97" s="33"/>
      <c r="G97" s="15">
        <f>SUM(G101:G104)</f>
        <v>22000</v>
      </c>
      <c r="H97" s="15">
        <f>SUM(H101:H104)</f>
        <v>0</v>
      </c>
      <c r="I97" s="15">
        <f>SUM(I101:I104)</f>
        <v>22000</v>
      </c>
    </row>
    <row r="98" spans="1:9" ht="15">
      <c r="A98" s="28" t="s">
        <v>49</v>
      </c>
      <c r="B98" s="11"/>
      <c r="C98" s="12" t="s">
        <v>67</v>
      </c>
      <c r="D98" s="11"/>
      <c r="E98" s="11"/>
      <c r="F98" s="11"/>
      <c r="G98" s="46"/>
      <c r="H98" s="1"/>
      <c r="I98" s="1"/>
    </row>
    <row r="99" spans="1:9" ht="15">
      <c r="A99" s="28" t="s">
        <v>42</v>
      </c>
      <c r="B99" s="11"/>
      <c r="C99" s="12" t="s">
        <v>43</v>
      </c>
      <c r="D99" s="11"/>
      <c r="E99" s="11"/>
      <c r="F99" s="11"/>
      <c r="G99" s="46"/>
      <c r="H99" s="1"/>
      <c r="I99" s="1"/>
    </row>
    <row r="100" spans="1:9" ht="15">
      <c r="A100" s="37" t="s">
        <v>64</v>
      </c>
      <c r="B100" s="11"/>
      <c r="C100" s="12" t="s">
        <v>71</v>
      </c>
      <c r="D100" s="11"/>
      <c r="E100" s="11"/>
      <c r="F100" s="11"/>
      <c r="G100" s="46"/>
      <c r="H100" s="1"/>
      <c r="I100" s="1"/>
    </row>
    <row r="101" spans="1:9" ht="15">
      <c r="A101" s="35">
        <v>322</v>
      </c>
      <c r="B101" s="11"/>
      <c r="C101" s="12" t="s">
        <v>4</v>
      </c>
      <c r="D101" s="12"/>
      <c r="E101" s="11"/>
      <c r="F101" s="11"/>
      <c r="G101" s="4">
        <v>5000</v>
      </c>
      <c r="H101" s="4">
        <f>I101-G101</f>
        <v>-5000</v>
      </c>
      <c r="I101" s="4">
        <v>0</v>
      </c>
    </row>
    <row r="102" spans="1:9" ht="15">
      <c r="A102" s="35">
        <v>323</v>
      </c>
      <c r="B102" s="11"/>
      <c r="C102" s="12" t="s">
        <v>5</v>
      </c>
      <c r="D102" s="12"/>
      <c r="E102" s="11"/>
      <c r="F102" s="11"/>
      <c r="G102" s="4">
        <v>7000</v>
      </c>
      <c r="H102" s="4">
        <f>I102-G102</f>
        <v>500</v>
      </c>
      <c r="I102" s="4">
        <v>7500</v>
      </c>
    </row>
    <row r="103" spans="1:9" ht="15">
      <c r="A103" s="64" t="s">
        <v>64</v>
      </c>
      <c r="B103" s="61"/>
      <c r="C103" s="65" t="s">
        <v>107</v>
      </c>
      <c r="D103" s="61"/>
      <c r="E103" s="61"/>
      <c r="F103" s="61"/>
      <c r="G103" s="4"/>
      <c r="H103" s="4"/>
      <c r="I103" s="4"/>
    </row>
    <row r="104" spans="1:9" ht="15.75" customHeight="1">
      <c r="A104" s="35">
        <v>422</v>
      </c>
      <c r="B104" s="11"/>
      <c r="C104" s="12" t="s">
        <v>9</v>
      </c>
      <c r="D104" s="12"/>
      <c r="E104" s="11"/>
      <c r="F104" s="11"/>
      <c r="G104" s="4">
        <v>10000</v>
      </c>
      <c r="H104" s="4">
        <f>I104-G104</f>
        <v>4500</v>
      </c>
      <c r="I104" s="4">
        <v>14500</v>
      </c>
    </row>
    <row r="105" spans="1:9" ht="15">
      <c r="A105" s="36" t="s">
        <v>57</v>
      </c>
      <c r="B105" s="33"/>
      <c r="C105" s="34" t="s">
        <v>63</v>
      </c>
      <c r="D105" s="33"/>
      <c r="E105" s="33"/>
      <c r="F105" s="33"/>
      <c r="G105" s="15">
        <f>SUM(G108:G110)</f>
        <v>5000</v>
      </c>
      <c r="H105" s="15">
        <f>SUM(H108:H110)</f>
        <v>2000</v>
      </c>
      <c r="I105" s="15">
        <f>SUM(I108:I110)</f>
        <v>7000</v>
      </c>
    </row>
    <row r="106" spans="1:9" ht="19.5" customHeight="1">
      <c r="A106" s="28" t="s">
        <v>49</v>
      </c>
      <c r="B106" s="11"/>
      <c r="C106" s="12" t="s">
        <v>68</v>
      </c>
      <c r="D106" s="11"/>
      <c r="E106" s="11"/>
      <c r="F106" s="11"/>
      <c r="G106" s="46"/>
      <c r="H106" s="1"/>
      <c r="I106" s="1"/>
    </row>
    <row r="107" spans="1:9" ht="15">
      <c r="A107" s="28" t="s">
        <v>42</v>
      </c>
      <c r="B107" s="11"/>
      <c r="C107" s="12" t="s">
        <v>43</v>
      </c>
      <c r="D107" s="11"/>
      <c r="E107" s="11"/>
      <c r="F107" s="11"/>
      <c r="G107" s="46"/>
      <c r="H107" s="1"/>
      <c r="I107" s="1"/>
    </row>
    <row r="108" spans="1:9" ht="15">
      <c r="A108" s="35">
        <v>322</v>
      </c>
      <c r="B108" s="11"/>
      <c r="C108" s="12" t="s">
        <v>4</v>
      </c>
      <c r="D108" s="11"/>
      <c r="E108" s="11"/>
      <c r="F108" s="11"/>
      <c r="G108" s="4">
        <v>2500</v>
      </c>
      <c r="H108" s="4">
        <f>I108-G108</f>
        <v>-1000</v>
      </c>
      <c r="I108" s="4">
        <v>1500</v>
      </c>
    </row>
    <row r="109" spans="1:9" ht="15">
      <c r="A109" s="35">
        <v>323</v>
      </c>
      <c r="B109" s="11"/>
      <c r="C109" s="12" t="s">
        <v>5</v>
      </c>
      <c r="D109" s="11"/>
      <c r="E109" s="11"/>
      <c r="F109" s="11"/>
      <c r="G109" s="4">
        <v>2000</v>
      </c>
      <c r="H109" s="4">
        <f>I109-G109</f>
        <v>3500</v>
      </c>
      <c r="I109" s="4">
        <v>5500</v>
      </c>
    </row>
    <row r="110" spans="1:9" ht="15">
      <c r="A110" s="35">
        <v>329</v>
      </c>
      <c r="B110" s="11"/>
      <c r="C110" s="12" t="s">
        <v>6</v>
      </c>
      <c r="D110" s="11"/>
      <c r="E110" s="11"/>
      <c r="F110" s="11"/>
      <c r="G110" s="4">
        <v>500</v>
      </c>
      <c r="H110" s="4">
        <f>I110-G110</f>
        <v>-500</v>
      </c>
      <c r="I110" s="4">
        <v>0</v>
      </c>
    </row>
    <row r="111" spans="1:9" ht="15">
      <c r="A111" s="36" t="s">
        <v>58</v>
      </c>
      <c r="B111" s="33"/>
      <c r="C111" s="34" t="s">
        <v>55</v>
      </c>
      <c r="D111" s="33"/>
      <c r="E111" s="33"/>
      <c r="F111" s="33"/>
      <c r="G111" s="15">
        <f>SUM(G114:G118)</f>
        <v>16000</v>
      </c>
      <c r="H111" s="15">
        <f>SUM(H114:H118)</f>
        <v>-1000</v>
      </c>
      <c r="I111" s="15">
        <f>SUM(I114:I118)</f>
        <v>15000</v>
      </c>
    </row>
    <row r="112" spans="1:9" ht="15">
      <c r="A112" s="28" t="s">
        <v>49</v>
      </c>
      <c r="B112" s="11"/>
      <c r="C112" s="12" t="s">
        <v>66</v>
      </c>
      <c r="D112" s="11"/>
      <c r="E112" s="11"/>
      <c r="F112" s="11"/>
      <c r="G112" s="46"/>
      <c r="H112" s="1"/>
      <c r="I112" s="1"/>
    </row>
    <row r="113" spans="1:9" ht="15">
      <c r="A113" s="28" t="s">
        <v>42</v>
      </c>
      <c r="B113" s="11"/>
      <c r="C113" s="12" t="s">
        <v>43</v>
      </c>
      <c r="D113" s="11"/>
      <c r="E113" s="11"/>
      <c r="F113" s="11"/>
      <c r="G113" s="46"/>
      <c r="H113" s="1"/>
      <c r="I113" s="1"/>
    </row>
    <row r="114" spans="1:9" ht="15">
      <c r="A114" s="35">
        <v>321</v>
      </c>
      <c r="B114" s="11"/>
      <c r="C114" s="12" t="s">
        <v>3</v>
      </c>
      <c r="D114" s="11"/>
      <c r="E114" s="11"/>
      <c r="F114" s="11"/>
      <c r="G114" s="4">
        <v>2500</v>
      </c>
      <c r="H114" s="4">
        <f>I114-G114</f>
        <v>-700</v>
      </c>
      <c r="I114" s="4">
        <v>1800</v>
      </c>
    </row>
    <row r="115" spans="1:9" ht="15">
      <c r="A115" s="35">
        <v>322</v>
      </c>
      <c r="B115" s="11"/>
      <c r="C115" s="12" t="s">
        <v>4</v>
      </c>
      <c r="D115" s="11"/>
      <c r="E115" s="11"/>
      <c r="F115" s="11"/>
      <c r="G115" s="4">
        <v>5500</v>
      </c>
      <c r="H115" s="4">
        <f>I115-G115</f>
        <v>-5300</v>
      </c>
      <c r="I115" s="4">
        <v>200</v>
      </c>
    </row>
    <row r="116" spans="1:9" ht="15">
      <c r="A116" s="35">
        <v>323</v>
      </c>
      <c r="B116" s="11"/>
      <c r="C116" s="12" t="s">
        <v>5</v>
      </c>
      <c r="D116" s="11"/>
      <c r="E116" s="11"/>
      <c r="F116" s="11"/>
      <c r="G116" s="4">
        <v>4000</v>
      </c>
      <c r="H116" s="4">
        <f>I116-G116</f>
        <v>1000</v>
      </c>
      <c r="I116" s="4">
        <v>5000</v>
      </c>
    </row>
    <row r="117" spans="1:9" ht="15">
      <c r="A117" s="38">
        <v>329</v>
      </c>
      <c r="B117" s="30"/>
      <c r="C117" s="31" t="s">
        <v>56</v>
      </c>
      <c r="D117" s="30"/>
      <c r="E117" s="30"/>
      <c r="F117" s="30"/>
      <c r="G117" s="4">
        <v>1000</v>
      </c>
      <c r="H117" s="4">
        <f>I117-G117</f>
        <v>-1000</v>
      </c>
      <c r="I117" s="4">
        <v>0</v>
      </c>
    </row>
    <row r="118" spans="1:9" ht="15">
      <c r="A118" s="35">
        <v>422</v>
      </c>
      <c r="B118" s="11"/>
      <c r="C118" s="12" t="s">
        <v>98</v>
      </c>
      <c r="D118" s="11"/>
      <c r="E118" s="11"/>
      <c r="F118" s="11"/>
      <c r="G118" s="4">
        <v>3000</v>
      </c>
      <c r="H118" s="4">
        <f>I118-G118</f>
        <v>5000</v>
      </c>
      <c r="I118" s="4">
        <v>8000</v>
      </c>
    </row>
    <row r="119" spans="1:9" ht="15">
      <c r="A119" s="36" t="s">
        <v>106</v>
      </c>
      <c r="B119" s="33"/>
      <c r="C119" s="34" t="s">
        <v>73</v>
      </c>
      <c r="D119" s="33"/>
      <c r="E119" s="33"/>
      <c r="F119" s="33"/>
      <c r="G119" s="15">
        <f>SUM(G122:G128)</f>
        <v>41000</v>
      </c>
      <c r="H119" s="15">
        <f>SUM(H122:H128)</f>
        <v>42400</v>
      </c>
      <c r="I119" s="15">
        <f>SUM(I122:I128)</f>
        <v>83400</v>
      </c>
    </row>
    <row r="120" spans="1:9" ht="29.25" customHeight="1">
      <c r="A120" s="28" t="s">
        <v>49</v>
      </c>
      <c r="B120" s="11"/>
      <c r="C120" s="73" t="s">
        <v>97</v>
      </c>
      <c r="D120" s="74"/>
      <c r="E120" s="74"/>
      <c r="F120" s="75"/>
      <c r="G120" s="46"/>
      <c r="H120" s="1"/>
      <c r="I120" s="1"/>
    </row>
    <row r="121" spans="1:9" ht="15">
      <c r="A121" s="28" t="s">
        <v>42</v>
      </c>
      <c r="B121" s="11"/>
      <c r="C121" s="12" t="s">
        <v>43</v>
      </c>
      <c r="D121" s="11"/>
      <c r="E121" s="11"/>
      <c r="F121" s="11"/>
      <c r="G121" s="46"/>
      <c r="H121" s="1"/>
      <c r="I121" s="1"/>
    </row>
    <row r="122" spans="1:9" ht="15">
      <c r="A122" s="35">
        <v>321</v>
      </c>
      <c r="B122" s="11"/>
      <c r="C122" s="12" t="s">
        <v>3</v>
      </c>
      <c r="D122" s="11"/>
      <c r="E122" s="11"/>
      <c r="F122" s="11"/>
      <c r="G122" s="4">
        <v>7200</v>
      </c>
      <c r="H122" s="4">
        <f>I122-G122</f>
        <v>-2800</v>
      </c>
      <c r="I122" s="4">
        <v>4400</v>
      </c>
    </row>
    <row r="123" spans="1:9" ht="15">
      <c r="A123" s="58">
        <v>322</v>
      </c>
      <c r="B123" s="12"/>
      <c r="C123" s="12" t="s">
        <v>4</v>
      </c>
      <c r="D123" s="12"/>
      <c r="E123" s="11"/>
      <c r="F123" s="11"/>
      <c r="G123" s="4">
        <v>2000</v>
      </c>
      <c r="H123" s="4">
        <f aca="true" t="shared" si="2" ref="H123:H128">I123-G123</f>
        <v>23700</v>
      </c>
      <c r="I123" s="4">
        <v>25700</v>
      </c>
    </row>
    <row r="124" spans="1:9" ht="15">
      <c r="A124" s="58">
        <v>323</v>
      </c>
      <c r="B124" s="12"/>
      <c r="C124" s="12" t="s">
        <v>5</v>
      </c>
      <c r="D124" s="12"/>
      <c r="E124" s="11"/>
      <c r="F124" s="11"/>
      <c r="G124" s="4">
        <v>17700</v>
      </c>
      <c r="H124" s="4">
        <f t="shared" si="2"/>
        <v>11000</v>
      </c>
      <c r="I124" s="4">
        <v>28700</v>
      </c>
    </row>
    <row r="125" spans="1:9" ht="15">
      <c r="A125" s="58">
        <v>329</v>
      </c>
      <c r="B125" s="12"/>
      <c r="C125" s="12" t="s">
        <v>5</v>
      </c>
      <c r="D125" s="12"/>
      <c r="E125" s="11"/>
      <c r="F125" s="11"/>
      <c r="G125" s="4">
        <v>10600</v>
      </c>
      <c r="H125" s="4">
        <f t="shared" si="2"/>
        <v>-5700</v>
      </c>
      <c r="I125" s="4">
        <v>4900</v>
      </c>
    </row>
    <row r="126" spans="1:9" ht="15">
      <c r="A126" s="64" t="s">
        <v>108</v>
      </c>
      <c r="B126" s="61"/>
      <c r="C126" s="65" t="s">
        <v>107</v>
      </c>
      <c r="D126" s="61"/>
      <c r="E126" s="61"/>
      <c r="F126" s="61"/>
      <c r="G126" s="4"/>
      <c r="H126" s="4">
        <f t="shared" si="2"/>
        <v>0</v>
      </c>
      <c r="I126" s="4"/>
    </row>
    <row r="127" spans="1:16" ht="15">
      <c r="A127" s="35">
        <v>422</v>
      </c>
      <c r="B127" s="11"/>
      <c r="C127" s="12" t="s">
        <v>9</v>
      </c>
      <c r="D127" s="11"/>
      <c r="E127" s="11"/>
      <c r="F127" s="56"/>
      <c r="G127" s="4">
        <v>3500</v>
      </c>
      <c r="H127" s="4">
        <f t="shared" si="2"/>
        <v>2600</v>
      </c>
      <c r="I127" s="4">
        <v>6100</v>
      </c>
      <c r="P127" s="21"/>
    </row>
    <row r="128" spans="1:16" ht="15">
      <c r="A128" s="38">
        <v>424</v>
      </c>
      <c r="B128" s="30"/>
      <c r="C128" s="31" t="s">
        <v>109</v>
      </c>
      <c r="D128" s="30"/>
      <c r="E128" s="30"/>
      <c r="F128" s="57"/>
      <c r="G128" s="60">
        <v>0</v>
      </c>
      <c r="H128" s="4">
        <f t="shared" si="2"/>
        <v>13600</v>
      </c>
      <c r="I128" s="4">
        <v>13600</v>
      </c>
      <c r="P128" s="21"/>
    </row>
    <row r="129" spans="1:8" ht="15">
      <c r="A129" s="18"/>
      <c r="B129" s="11"/>
      <c r="C129" s="12"/>
      <c r="D129" s="11"/>
      <c r="E129" s="11"/>
      <c r="F129" s="11"/>
      <c r="G129" s="12"/>
      <c r="H129" s="12"/>
    </row>
    <row r="130" spans="1:8" ht="15">
      <c r="A130" s="18"/>
      <c r="B130" s="11"/>
      <c r="C130" s="5" t="s">
        <v>94</v>
      </c>
      <c r="D130" s="11"/>
      <c r="E130" s="11"/>
      <c r="F130" s="11"/>
      <c r="G130" s="12"/>
      <c r="H130" s="12"/>
    </row>
    <row r="131" ht="15">
      <c r="B131" t="s">
        <v>89</v>
      </c>
    </row>
    <row r="133" ht="15">
      <c r="A133" t="s">
        <v>132</v>
      </c>
    </row>
    <row r="134" spans="1:2" ht="15" customHeight="1">
      <c r="A134" t="s">
        <v>92</v>
      </c>
      <c r="B134" s="71" t="s">
        <v>133</v>
      </c>
    </row>
    <row r="135" spans="1:5" ht="19.5" customHeight="1">
      <c r="A135" t="s">
        <v>93</v>
      </c>
      <c r="B135" s="71" t="s">
        <v>134</v>
      </c>
      <c r="E135" t="s">
        <v>87</v>
      </c>
    </row>
    <row r="137" spans="5:8" ht="19.5" customHeight="1">
      <c r="E137" s="11"/>
      <c r="F137" s="11"/>
      <c r="G137" s="16"/>
      <c r="H137" s="11"/>
    </row>
    <row r="138" ht="15" customHeight="1">
      <c r="E138" t="s">
        <v>120</v>
      </c>
    </row>
  </sheetData>
  <sheetProtection/>
  <mergeCells count="8">
    <mergeCell ref="C120:F120"/>
    <mergeCell ref="B5:F5"/>
    <mergeCell ref="B6:F6"/>
    <mergeCell ref="A42:B42"/>
    <mergeCell ref="A44:B44"/>
    <mergeCell ref="A56:B56"/>
    <mergeCell ref="A62:B62"/>
    <mergeCell ref="C62:F6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2019-12-31T08:35:40Z</dcterms:modified>
  <cp:category/>
  <cp:version/>
  <cp:contentType/>
  <cp:contentStatus/>
</cp:coreProperties>
</file>